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PDAC mouse model CYRI-B/"/>
    </mc:Choice>
  </mc:AlternateContent>
  <bookViews>
    <workbookView xWindow="640" yWindow="8520" windowWidth="28160" windowHeight="157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0" i="1" l="1"/>
  <c r="K45" i="1"/>
  <c r="J45" i="1"/>
  <c r="M45" i="1"/>
  <c r="K210" i="1"/>
  <c r="M303" i="1"/>
  <c r="M296" i="1"/>
  <c r="M290" i="1"/>
  <c r="M250" i="1"/>
  <c r="M238" i="1"/>
  <c r="M229" i="1"/>
  <c r="M210" i="1"/>
  <c r="M203" i="1"/>
  <c r="M188" i="1"/>
  <c r="M166" i="1"/>
  <c r="M157" i="1"/>
  <c r="M148" i="1"/>
  <c r="K142" i="1"/>
  <c r="M142" i="1"/>
  <c r="M136" i="1"/>
  <c r="M121" i="1"/>
  <c r="M113" i="1"/>
  <c r="M106" i="1"/>
  <c r="M98" i="1"/>
  <c r="M82" i="1"/>
  <c r="M38" i="1"/>
  <c r="M29" i="1"/>
  <c r="J20" i="1"/>
  <c r="M20" i="1"/>
  <c r="K5" i="1"/>
  <c r="M5" i="1"/>
  <c r="K250" i="1"/>
  <c r="J250" i="1"/>
  <c r="K238" i="1"/>
  <c r="J238" i="1"/>
  <c r="K229" i="1"/>
  <c r="J229" i="1"/>
  <c r="K203" i="1"/>
  <c r="K188" i="1"/>
  <c r="J188" i="1"/>
  <c r="K166" i="1"/>
  <c r="J166" i="1"/>
  <c r="K157" i="1"/>
  <c r="J157" i="1"/>
  <c r="K148" i="1"/>
  <c r="J148" i="1"/>
  <c r="K121" i="1"/>
  <c r="J121" i="1"/>
  <c r="K113" i="1"/>
  <c r="K106" i="1"/>
  <c r="K98" i="1"/>
  <c r="K82" i="1"/>
  <c r="J82" i="1"/>
  <c r="K29" i="1"/>
  <c r="J5" i="1"/>
</calcChain>
</file>

<file path=xl/sharedStrings.xml><?xml version="1.0" encoding="utf-8"?>
<sst xmlns="http://schemas.openxmlformats.org/spreadsheetml/2006/main" count="280" uniqueCount="39">
  <si>
    <t>BSNA9.1d</t>
  </si>
  <si>
    <t>Length (µm)</t>
  </si>
  <si>
    <t>Area (µm^2)</t>
  </si>
  <si>
    <t>Type</t>
  </si>
  <si>
    <t>Polygon</t>
  </si>
  <si>
    <t>Tissue</t>
  </si>
  <si>
    <t>Necrosis</t>
  </si>
  <si>
    <t>BSNA8.1f</t>
  </si>
  <si>
    <t>BSNA11.1f</t>
  </si>
  <si>
    <t>cNecrosis</t>
  </si>
  <si>
    <t>HOM</t>
  </si>
  <si>
    <t>BSNA13.1b</t>
  </si>
  <si>
    <t xml:space="preserve">Necrosis </t>
  </si>
  <si>
    <t>BSNA37.2b</t>
  </si>
  <si>
    <t>BSNA10.4d</t>
  </si>
  <si>
    <t>BSNA8.2c</t>
  </si>
  <si>
    <t>BSNA19.1b</t>
  </si>
  <si>
    <t>BSNA15.1a</t>
  </si>
  <si>
    <t>BSNA11.1g</t>
  </si>
  <si>
    <t xml:space="preserve">Tissue </t>
  </si>
  <si>
    <t>BSNA9.4a</t>
  </si>
  <si>
    <t>BSNA24.1d</t>
  </si>
  <si>
    <t>BAJF108.1f</t>
  </si>
  <si>
    <t>WT</t>
  </si>
  <si>
    <t>BSNA7.2d</t>
  </si>
  <si>
    <t>BSNA7.2g</t>
  </si>
  <si>
    <t>BSNA1.2a</t>
  </si>
  <si>
    <t>BSNA34.2c</t>
  </si>
  <si>
    <t>BSNA43.1c</t>
  </si>
  <si>
    <t>BSNA41.2d</t>
  </si>
  <si>
    <t>BSNA35.1a</t>
  </si>
  <si>
    <t>BSNA39.1c</t>
  </si>
  <si>
    <t>BAJF107.2b</t>
  </si>
  <si>
    <t>BSNA32.5b</t>
  </si>
  <si>
    <t>Tissue sum</t>
  </si>
  <si>
    <t>Necrosis Sum</t>
  </si>
  <si>
    <t>Ratio (%)</t>
  </si>
  <si>
    <t>BSNA43.2d</t>
  </si>
  <si>
    <t>This is 43.3c (mistake in the histology slide)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</si>
</sst>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0" fontId="4" fillId="2" borderId="0" xfId="0" applyFont="1" applyFill="1"/>
    <xf numFmtId="0" fontId="5" fillId="0" borderId="0" xfId="0" applyFont="1"/>
  </cellXfs>
  <cellStyles count="1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05"/>
  <sheetViews>
    <sheetView tabSelected="1" topLeftCell="A69" workbookViewId="0">
      <selection activeCell="A75" sqref="A75:XFD78"/>
    </sheetView>
  </sheetViews>
  <sheetFormatPr baseColWidth="10" defaultRowHeight="16" x14ac:dyDescent="0.2"/>
  <cols>
    <col min="10" max="10" width="12.1640625" bestFit="1" customWidth="1"/>
    <col min="11" max="11" width="14" bestFit="1" customWidth="1"/>
  </cols>
  <sheetData>
    <row r="3" spans="1:13" ht="19" x14ac:dyDescent="0.25">
      <c r="J3" s="2" t="s">
        <v>34</v>
      </c>
      <c r="K3" s="2" t="s">
        <v>35</v>
      </c>
      <c r="M3" t="s">
        <v>36</v>
      </c>
    </row>
    <row r="4" spans="1:13" x14ac:dyDescent="0.2">
      <c r="E4" t="s">
        <v>1</v>
      </c>
      <c r="F4" t="s">
        <v>2</v>
      </c>
      <c r="G4" t="s">
        <v>3</v>
      </c>
    </row>
    <row r="5" spans="1:13" x14ac:dyDescent="0.2">
      <c r="A5" t="s">
        <v>10</v>
      </c>
      <c r="B5" t="s">
        <v>0</v>
      </c>
      <c r="C5" t="s">
        <v>5</v>
      </c>
      <c r="E5">
        <v>45963.67</v>
      </c>
      <c r="F5">
        <v>41766938.5</v>
      </c>
      <c r="G5" t="s">
        <v>4</v>
      </c>
      <c r="J5">
        <f>SUM(F5:F6)</f>
        <v>112796996.87</v>
      </c>
      <c r="K5">
        <f>SUM(F8:F17)</f>
        <v>1297303.1600000001</v>
      </c>
      <c r="M5">
        <f>(K5/J5)*100</f>
        <v>1.1501220741675942</v>
      </c>
    </row>
    <row r="6" spans="1:13" x14ac:dyDescent="0.2">
      <c r="E6">
        <v>45794.31</v>
      </c>
      <c r="F6">
        <v>71030058.370000005</v>
      </c>
      <c r="G6" t="s">
        <v>4</v>
      </c>
    </row>
    <row r="8" spans="1:13" x14ac:dyDescent="0.2">
      <c r="C8" t="s">
        <v>6</v>
      </c>
      <c r="E8">
        <v>3988.42</v>
      </c>
      <c r="F8">
        <v>704727.22</v>
      </c>
      <c r="G8" t="s">
        <v>4</v>
      </c>
    </row>
    <row r="9" spans="1:13" x14ac:dyDescent="0.2">
      <c r="E9">
        <v>1106.29</v>
      </c>
      <c r="F9">
        <v>65693.279999999999</v>
      </c>
      <c r="G9" t="s">
        <v>4</v>
      </c>
    </row>
    <row r="11" spans="1:13" x14ac:dyDescent="0.2">
      <c r="E11">
        <v>2118.48</v>
      </c>
      <c r="F11">
        <v>129920.63</v>
      </c>
      <c r="G11" t="s">
        <v>4</v>
      </c>
    </row>
    <row r="12" spans="1:13" x14ac:dyDescent="0.2">
      <c r="E12">
        <v>1841.44</v>
      </c>
      <c r="F12">
        <v>160595.44</v>
      </c>
      <c r="G12" t="s">
        <v>4</v>
      </c>
    </row>
    <row r="13" spans="1:13" x14ac:dyDescent="0.2">
      <c r="E13">
        <v>763.93</v>
      </c>
      <c r="F13">
        <v>34844.910000000003</v>
      </c>
      <c r="G13" t="s">
        <v>4</v>
      </c>
    </row>
    <row r="14" spans="1:13" x14ac:dyDescent="0.2">
      <c r="E14">
        <v>828.03</v>
      </c>
      <c r="F14">
        <v>25784.91</v>
      </c>
      <c r="G14" t="s">
        <v>4</v>
      </c>
    </row>
    <row r="15" spans="1:13" x14ac:dyDescent="0.2">
      <c r="E15">
        <v>631.91</v>
      </c>
      <c r="F15">
        <v>26895.87</v>
      </c>
      <c r="G15" t="s">
        <v>4</v>
      </c>
    </row>
    <row r="16" spans="1:13" x14ac:dyDescent="0.2">
      <c r="E16">
        <v>1929.89</v>
      </c>
      <c r="F16">
        <v>119949.04</v>
      </c>
      <c r="G16" t="s">
        <v>4</v>
      </c>
    </row>
    <row r="17" spans="1:13" x14ac:dyDescent="0.2">
      <c r="E17">
        <v>910.36</v>
      </c>
      <c r="F17">
        <v>28891.86</v>
      </c>
      <c r="G17" t="s">
        <v>4</v>
      </c>
    </row>
    <row r="20" spans="1:13" x14ac:dyDescent="0.2">
      <c r="A20" t="s">
        <v>10</v>
      </c>
      <c r="B20" t="s">
        <v>7</v>
      </c>
      <c r="C20" t="s">
        <v>5</v>
      </c>
      <c r="D20">
        <v>1</v>
      </c>
      <c r="E20">
        <v>39713.379999999997</v>
      </c>
      <c r="F20">
        <v>32592116.149999999</v>
      </c>
      <c r="G20" t="s">
        <v>4</v>
      </c>
      <c r="J20">
        <f>SUM(F20:F21)</f>
        <v>32592116.149999999</v>
      </c>
      <c r="K20">
        <f>SUM(F24:F25)</f>
        <v>956398.31</v>
      </c>
      <c r="M20">
        <f>(K20/J20)*100</f>
        <v>2.9344468017919731</v>
      </c>
    </row>
    <row r="24" spans="1:13" x14ac:dyDescent="0.2">
      <c r="C24" t="s">
        <v>9</v>
      </c>
      <c r="D24">
        <v>1</v>
      </c>
      <c r="E24">
        <v>3832</v>
      </c>
      <c r="F24">
        <v>772525.54</v>
      </c>
      <c r="G24" t="s">
        <v>4</v>
      </c>
    </row>
    <row r="25" spans="1:13" x14ac:dyDescent="0.2">
      <c r="D25">
        <v>2</v>
      </c>
      <c r="E25">
        <v>2095.1999999999998</v>
      </c>
      <c r="F25">
        <v>183872.77</v>
      </c>
      <c r="G25" t="s">
        <v>4</v>
      </c>
    </row>
    <row r="28" spans="1:13" x14ac:dyDescent="0.2">
      <c r="A28" t="s">
        <v>10</v>
      </c>
      <c r="B28" t="s">
        <v>8</v>
      </c>
      <c r="C28" t="s">
        <v>5</v>
      </c>
    </row>
    <row r="29" spans="1:13" x14ac:dyDescent="0.2">
      <c r="D29">
        <v>1</v>
      </c>
      <c r="E29">
        <v>51718.57</v>
      </c>
      <c r="F29">
        <v>74971797.409999996</v>
      </c>
      <c r="G29" t="s">
        <v>4</v>
      </c>
      <c r="J29">
        <v>74971797.409999996</v>
      </c>
      <c r="K29">
        <f>SUM(F31:F34)</f>
        <v>8797346.5899999999</v>
      </c>
      <c r="M29">
        <f>(K29/J29)*100</f>
        <v>11.734207920732844</v>
      </c>
    </row>
    <row r="31" spans="1:13" x14ac:dyDescent="0.2">
      <c r="C31" s="1" t="s">
        <v>6</v>
      </c>
      <c r="D31">
        <v>1</v>
      </c>
      <c r="E31">
        <v>22592.51</v>
      </c>
      <c r="F31">
        <v>7725646.2599999998</v>
      </c>
      <c r="G31" t="s">
        <v>4</v>
      </c>
    </row>
    <row r="32" spans="1:13" x14ac:dyDescent="0.2">
      <c r="D32">
        <v>2</v>
      </c>
      <c r="E32">
        <v>3514.21</v>
      </c>
      <c r="F32">
        <v>781722.92</v>
      </c>
      <c r="G32" t="s">
        <v>4</v>
      </c>
    </row>
    <row r="33" spans="1:13" x14ac:dyDescent="0.2">
      <c r="D33">
        <v>3</v>
      </c>
      <c r="E33">
        <v>2247.81</v>
      </c>
      <c r="F33">
        <v>266376.98</v>
      </c>
      <c r="G33" t="s">
        <v>4</v>
      </c>
    </row>
    <row r="34" spans="1:13" x14ac:dyDescent="0.2">
      <c r="D34">
        <v>4</v>
      </c>
      <c r="E34">
        <v>785.3</v>
      </c>
      <c r="F34">
        <v>23600.43</v>
      </c>
      <c r="G34" t="s">
        <v>4</v>
      </c>
    </row>
    <row r="35" spans="1:13" x14ac:dyDescent="0.2">
      <c r="C35" s="1"/>
      <c r="D35" s="1"/>
    </row>
    <row r="38" spans="1:13" x14ac:dyDescent="0.2">
      <c r="A38" t="s">
        <v>10</v>
      </c>
      <c r="B38" t="s">
        <v>11</v>
      </c>
      <c r="E38">
        <v>43007.33</v>
      </c>
      <c r="F38">
        <v>36087101.259999998</v>
      </c>
      <c r="G38" t="s">
        <v>4</v>
      </c>
      <c r="J38">
        <v>36087101.259999998</v>
      </c>
      <c r="K38">
        <v>0</v>
      </c>
      <c r="M38">
        <f>(K38/J38)*100</f>
        <v>0</v>
      </c>
    </row>
    <row r="41" spans="1:13" x14ac:dyDescent="0.2">
      <c r="C41" t="s">
        <v>12</v>
      </c>
      <c r="F41">
        <v>0</v>
      </c>
    </row>
    <row r="45" spans="1:13" x14ac:dyDescent="0.2">
      <c r="A45" t="s">
        <v>10</v>
      </c>
      <c r="B45" t="s">
        <v>13</v>
      </c>
      <c r="C45" t="s">
        <v>5</v>
      </c>
      <c r="E45">
        <v>58325.69</v>
      </c>
      <c r="F45">
        <v>127521658.67</v>
      </c>
      <c r="G45" t="s">
        <v>4</v>
      </c>
      <c r="J45">
        <f>SUM(F45:F46)</f>
        <v>146839126.06</v>
      </c>
      <c r="K45">
        <f>SUM(F48:F57)</f>
        <v>18532463.210000005</v>
      </c>
      <c r="M45">
        <f>(K45/J45)*100</f>
        <v>12.620929930097411</v>
      </c>
    </row>
    <row r="46" spans="1:13" x14ac:dyDescent="0.2">
      <c r="E46">
        <v>19922.78</v>
      </c>
      <c r="F46">
        <v>19317467.390000001</v>
      </c>
      <c r="G46" t="s">
        <v>4</v>
      </c>
    </row>
    <row r="47" spans="1:13" x14ac:dyDescent="0.2">
      <c r="C47" t="s">
        <v>12</v>
      </c>
    </row>
    <row r="48" spans="1:13" x14ac:dyDescent="0.2">
      <c r="E48">
        <v>10698.25</v>
      </c>
      <c r="F48">
        <v>5260279.76</v>
      </c>
      <c r="G48" t="s">
        <v>4</v>
      </c>
    </row>
    <row r="49" spans="2:7" x14ac:dyDescent="0.2">
      <c r="E49">
        <v>22237.51</v>
      </c>
      <c r="F49">
        <v>11510977.67</v>
      </c>
      <c r="G49" t="s">
        <v>4</v>
      </c>
    </row>
    <row r="50" spans="2:7" x14ac:dyDescent="0.2">
      <c r="E50">
        <v>4206.84</v>
      </c>
      <c r="F50">
        <v>692131.42</v>
      </c>
      <c r="G50" t="s">
        <v>4</v>
      </c>
    </row>
    <row r="51" spans="2:7" x14ac:dyDescent="0.2">
      <c r="E51">
        <v>1599.76</v>
      </c>
      <c r="F51">
        <v>100851.41</v>
      </c>
      <c r="G51" t="s">
        <v>4</v>
      </c>
    </row>
    <row r="52" spans="2:7" x14ac:dyDescent="0.2">
      <c r="E52">
        <v>1899.06</v>
      </c>
      <c r="F52">
        <v>217326.13</v>
      </c>
      <c r="G52" t="s">
        <v>4</v>
      </c>
    </row>
    <row r="53" spans="2:7" x14ac:dyDescent="0.2">
      <c r="E53">
        <v>1398.36</v>
      </c>
      <c r="F53">
        <v>96066.51</v>
      </c>
      <c r="G53" t="s">
        <v>4</v>
      </c>
    </row>
    <row r="54" spans="2:7" x14ac:dyDescent="0.2">
      <c r="E54">
        <v>1239.25</v>
      </c>
      <c r="F54">
        <v>107069.87</v>
      </c>
      <c r="G54" t="s">
        <v>4</v>
      </c>
    </row>
    <row r="55" spans="2:7" x14ac:dyDescent="0.2">
      <c r="E55">
        <v>1888.48</v>
      </c>
      <c r="F55">
        <v>192238.77</v>
      </c>
      <c r="G55" t="s">
        <v>4</v>
      </c>
    </row>
    <row r="56" spans="2:7" x14ac:dyDescent="0.2">
      <c r="E56">
        <v>517.15</v>
      </c>
      <c r="F56">
        <v>19080.419999999998</v>
      </c>
      <c r="G56" t="s">
        <v>4</v>
      </c>
    </row>
    <row r="57" spans="2:7" x14ac:dyDescent="0.2">
      <c r="E57">
        <v>2247.66</v>
      </c>
      <c r="F57">
        <v>336441.25</v>
      </c>
      <c r="G57" t="s">
        <v>4</v>
      </c>
    </row>
    <row r="61" spans="2:7" x14ac:dyDescent="0.2">
      <c r="B61" s="3"/>
    </row>
    <row r="81" spans="1:13" x14ac:dyDescent="0.2">
      <c r="E81" t="s">
        <v>1</v>
      </c>
      <c r="F81" t="s">
        <v>2</v>
      </c>
      <c r="G81" t="s">
        <v>3</v>
      </c>
    </row>
    <row r="82" spans="1:13" x14ac:dyDescent="0.2">
      <c r="A82" t="s">
        <v>10</v>
      </c>
      <c r="B82" t="s">
        <v>14</v>
      </c>
      <c r="C82" t="s">
        <v>5</v>
      </c>
      <c r="E82">
        <v>42597.15</v>
      </c>
      <c r="F82">
        <v>55122087.640000001</v>
      </c>
      <c r="G82" t="s">
        <v>4</v>
      </c>
      <c r="J82">
        <f>SUM(F82:F85)</f>
        <v>93527565.260000005</v>
      </c>
      <c r="K82">
        <f>SUM(F88:F94)</f>
        <v>322454.91000000003</v>
      </c>
      <c r="M82">
        <f>(K82/J82)*100</f>
        <v>0.34476991794194389</v>
      </c>
    </row>
    <row r="83" spans="1:13" x14ac:dyDescent="0.2">
      <c r="E83">
        <v>18726.93</v>
      </c>
      <c r="F83">
        <v>6518078.0700000003</v>
      </c>
      <c r="G83" t="s">
        <v>4</v>
      </c>
    </row>
    <row r="84" spans="1:13" x14ac:dyDescent="0.2">
      <c r="E84">
        <v>27982.55</v>
      </c>
      <c r="F84">
        <v>28958624.039999999</v>
      </c>
      <c r="G84" t="s">
        <v>4</v>
      </c>
    </row>
    <row r="85" spans="1:13" x14ac:dyDescent="0.2">
      <c r="E85">
        <v>7450.66</v>
      </c>
      <c r="F85">
        <v>2928775.51</v>
      </c>
      <c r="G85" t="s">
        <v>4</v>
      </c>
    </row>
    <row r="88" spans="1:13" x14ac:dyDescent="0.2">
      <c r="C88" t="s">
        <v>6</v>
      </c>
      <c r="E88">
        <v>931.13</v>
      </c>
      <c r="F88">
        <v>37862.800000000003</v>
      </c>
      <c r="G88" t="s">
        <v>4</v>
      </c>
    </row>
    <row r="89" spans="1:13" x14ac:dyDescent="0.2">
      <c r="E89">
        <v>707.16</v>
      </c>
      <c r="F89">
        <v>19978.349999999999</v>
      </c>
      <c r="G89" t="s">
        <v>4</v>
      </c>
    </row>
    <row r="90" spans="1:13" x14ac:dyDescent="0.2">
      <c r="E90">
        <v>1721.69</v>
      </c>
      <c r="F90">
        <v>66813.600000000006</v>
      </c>
      <c r="G90" t="s">
        <v>4</v>
      </c>
    </row>
    <row r="91" spans="1:13" x14ac:dyDescent="0.2">
      <c r="E91">
        <v>472.54</v>
      </c>
      <c r="F91">
        <v>7519.93</v>
      </c>
      <c r="G91" t="s">
        <v>4</v>
      </c>
    </row>
    <row r="92" spans="1:13" x14ac:dyDescent="0.2">
      <c r="E92">
        <v>1619.18</v>
      </c>
      <c r="F92">
        <v>142284.17000000001</v>
      </c>
      <c r="G92" t="s">
        <v>4</v>
      </c>
    </row>
    <row r="93" spans="1:13" x14ac:dyDescent="0.2">
      <c r="E93">
        <v>838.68</v>
      </c>
      <c r="F93">
        <v>31412.59</v>
      </c>
      <c r="G93" t="s">
        <v>4</v>
      </c>
    </row>
    <row r="94" spans="1:13" x14ac:dyDescent="0.2">
      <c r="E94">
        <v>730.82</v>
      </c>
      <c r="F94">
        <v>16583.47</v>
      </c>
      <c r="G94" t="s">
        <v>4</v>
      </c>
    </row>
    <row r="97" spans="1:13" x14ac:dyDescent="0.2">
      <c r="A97" t="s">
        <v>10</v>
      </c>
      <c r="B97" t="s">
        <v>15</v>
      </c>
      <c r="C97" t="s">
        <v>5</v>
      </c>
    </row>
    <row r="98" spans="1:13" x14ac:dyDescent="0.2">
      <c r="E98">
        <v>51787.57</v>
      </c>
      <c r="F98">
        <v>97461471.900000006</v>
      </c>
      <c r="G98" t="s">
        <v>4</v>
      </c>
      <c r="J98">
        <v>97461471.900000006</v>
      </c>
      <c r="K98">
        <f>SUM(F101:F103)</f>
        <v>1381625.73</v>
      </c>
      <c r="M98">
        <f>(K98/J98)*100</f>
        <v>1.4176122144118777</v>
      </c>
    </row>
    <row r="101" spans="1:13" x14ac:dyDescent="0.2">
      <c r="E101">
        <v>5562.38</v>
      </c>
      <c r="F101">
        <v>1220243.94</v>
      </c>
      <c r="G101" t="s">
        <v>4</v>
      </c>
    </row>
    <row r="102" spans="1:13" x14ac:dyDescent="0.2">
      <c r="E102">
        <v>1600.48</v>
      </c>
      <c r="F102">
        <v>109207.29</v>
      </c>
      <c r="G102" t="s">
        <v>4</v>
      </c>
    </row>
    <row r="103" spans="1:13" x14ac:dyDescent="0.2">
      <c r="C103" t="s">
        <v>6</v>
      </c>
      <c r="E103">
        <v>913.63</v>
      </c>
      <c r="F103">
        <v>52174.5</v>
      </c>
      <c r="G103" t="s">
        <v>4</v>
      </c>
    </row>
    <row r="106" spans="1:13" x14ac:dyDescent="0.2">
      <c r="A106" t="s">
        <v>10</v>
      </c>
      <c r="B106" t="s">
        <v>16</v>
      </c>
      <c r="C106" s="1" t="s">
        <v>5</v>
      </c>
      <c r="E106">
        <v>43929.27</v>
      </c>
      <c r="F106">
        <v>74021192.75</v>
      </c>
      <c r="G106" t="s">
        <v>4</v>
      </c>
      <c r="J106">
        <v>74021192.75</v>
      </c>
      <c r="K106">
        <f>SUM(F109:F110)</f>
        <v>210380.02000000002</v>
      </c>
      <c r="M106">
        <f>(K106/J106)*100</f>
        <v>0.28421592814714541</v>
      </c>
    </row>
    <row r="107" spans="1:13" x14ac:dyDescent="0.2">
      <c r="C107" s="1"/>
    </row>
    <row r="108" spans="1:13" x14ac:dyDescent="0.2">
      <c r="C108" s="1" t="s">
        <v>6</v>
      </c>
    </row>
    <row r="109" spans="1:13" x14ac:dyDescent="0.2">
      <c r="E109">
        <v>1216.46</v>
      </c>
      <c r="F109">
        <v>99512.49</v>
      </c>
      <c r="G109" t="s">
        <v>4</v>
      </c>
    </row>
    <row r="110" spans="1:13" x14ac:dyDescent="0.2">
      <c r="E110">
        <v>1250.83</v>
      </c>
      <c r="F110">
        <v>110867.53</v>
      </c>
      <c r="G110" t="s">
        <v>4</v>
      </c>
    </row>
    <row r="111" spans="1:13" x14ac:dyDescent="0.2">
      <c r="C111" s="1"/>
    </row>
    <row r="113" spans="1:13" x14ac:dyDescent="0.2">
      <c r="A113" t="s">
        <v>10</v>
      </c>
      <c r="B113" t="s">
        <v>17</v>
      </c>
      <c r="C113" t="s">
        <v>5</v>
      </c>
      <c r="E113">
        <v>44699.8</v>
      </c>
      <c r="F113">
        <v>64212630.159999996</v>
      </c>
      <c r="G113" t="s">
        <v>4</v>
      </c>
      <c r="J113">
        <v>64212630.159999996</v>
      </c>
      <c r="K113">
        <f>SUM(F115:F119)</f>
        <v>27656879.84</v>
      </c>
      <c r="M113">
        <f>(K113/J113)*100</f>
        <v>43.070778709868691</v>
      </c>
    </row>
    <row r="115" spans="1:13" x14ac:dyDescent="0.2">
      <c r="C115" t="s">
        <v>6</v>
      </c>
      <c r="E115">
        <v>26071.23</v>
      </c>
      <c r="F115">
        <v>26947350.25</v>
      </c>
      <c r="G115" t="s">
        <v>4</v>
      </c>
    </row>
    <row r="116" spans="1:13" x14ac:dyDescent="0.2">
      <c r="E116">
        <v>2552.94</v>
      </c>
      <c r="F116">
        <v>390220.84</v>
      </c>
      <c r="G116" t="s">
        <v>4</v>
      </c>
    </row>
    <row r="117" spans="1:13" x14ac:dyDescent="0.2">
      <c r="E117">
        <v>1813.3</v>
      </c>
      <c r="F117">
        <v>157295.70000000001</v>
      </c>
      <c r="G117" t="s">
        <v>4</v>
      </c>
    </row>
    <row r="118" spans="1:13" x14ac:dyDescent="0.2">
      <c r="E118">
        <v>1215.5</v>
      </c>
      <c r="F118">
        <v>101750.35</v>
      </c>
      <c r="G118" t="s">
        <v>4</v>
      </c>
    </row>
    <row r="119" spans="1:13" x14ac:dyDescent="0.2">
      <c r="E119">
        <v>1257.22</v>
      </c>
      <c r="F119">
        <v>60262.7</v>
      </c>
      <c r="G119" t="s">
        <v>4</v>
      </c>
    </row>
    <row r="121" spans="1:13" x14ac:dyDescent="0.2">
      <c r="A121" t="s">
        <v>10</v>
      </c>
      <c r="B121" t="s">
        <v>18</v>
      </c>
      <c r="C121" t="s">
        <v>5</v>
      </c>
      <c r="E121">
        <v>51169.27</v>
      </c>
      <c r="F121">
        <v>62701593.619999997</v>
      </c>
      <c r="G121" t="s">
        <v>4</v>
      </c>
      <c r="J121">
        <f>SUM(F121:F122)</f>
        <v>136100865.19999999</v>
      </c>
      <c r="K121">
        <f>SUM(F125:F132)</f>
        <v>1419189.4700000002</v>
      </c>
      <c r="M121">
        <f>(K121/J121)*100</f>
        <v>1.0427483087006857</v>
      </c>
    </row>
    <row r="122" spans="1:13" x14ac:dyDescent="0.2">
      <c r="E122">
        <v>64932.18</v>
      </c>
      <c r="F122">
        <v>73399271.579999998</v>
      </c>
      <c r="G122" t="s">
        <v>4</v>
      </c>
    </row>
    <row r="125" spans="1:13" x14ac:dyDescent="0.2">
      <c r="C125" t="s">
        <v>6</v>
      </c>
      <c r="E125">
        <v>1496.66</v>
      </c>
      <c r="F125">
        <v>125794.05</v>
      </c>
      <c r="G125" t="s">
        <v>4</v>
      </c>
    </row>
    <row r="126" spans="1:13" x14ac:dyDescent="0.2">
      <c r="E126">
        <v>1789.77</v>
      </c>
      <c r="F126">
        <v>125209.60000000001</v>
      </c>
      <c r="G126" t="s">
        <v>4</v>
      </c>
    </row>
    <row r="127" spans="1:13" x14ac:dyDescent="0.2">
      <c r="E127">
        <v>1240.29</v>
      </c>
      <c r="F127">
        <v>53608.56</v>
      </c>
      <c r="G127" t="s">
        <v>4</v>
      </c>
    </row>
    <row r="128" spans="1:13" x14ac:dyDescent="0.2">
      <c r="E128">
        <v>1060.67</v>
      </c>
      <c r="F128">
        <v>54351.65</v>
      </c>
      <c r="G128" t="s">
        <v>4</v>
      </c>
    </row>
    <row r="129" spans="1:13" x14ac:dyDescent="0.2">
      <c r="E129">
        <v>624.75</v>
      </c>
      <c r="F129">
        <v>24552.25</v>
      </c>
      <c r="G129" t="s">
        <v>4</v>
      </c>
    </row>
    <row r="130" spans="1:13" x14ac:dyDescent="0.2">
      <c r="E130">
        <v>1438.25</v>
      </c>
      <c r="F130">
        <v>117753.93</v>
      </c>
      <c r="G130" t="s">
        <v>4</v>
      </c>
    </row>
    <row r="131" spans="1:13" x14ac:dyDescent="0.2">
      <c r="E131">
        <v>2570.35</v>
      </c>
      <c r="F131">
        <v>325954.53000000003</v>
      </c>
      <c r="G131" t="s">
        <v>4</v>
      </c>
    </row>
    <row r="132" spans="1:13" x14ac:dyDescent="0.2">
      <c r="E132">
        <v>4438.1099999999997</v>
      </c>
      <c r="F132">
        <v>591964.9</v>
      </c>
      <c r="G132" t="s">
        <v>4</v>
      </c>
    </row>
    <row r="136" spans="1:13" x14ac:dyDescent="0.2">
      <c r="A136" t="s">
        <v>10</v>
      </c>
      <c r="B136" t="s">
        <v>20</v>
      </c>
      <c r="C136" t="s">
        <v>19</v>
      </c>
      <c r="E136">
        <v>58050.17</v>
      </c>
      <c r="F136">
        <v>140747032.41</v>
      </c>
      <c r="G136" t="s">
        <v>4</v>
      </c>
      <c r="J136">
        <v>58050.17</v>
      </c>
      <c r="K136">
        <v>1352.06</v>
      </c>
      <c r="M136">
        <f>(K136/J136)*100</f>
        <v>2.329123239432374</v>
      </c>
    </row>
    <row r="138" spans="1:13" x14ac:dyDescent="0.2">
      <c r="C138" t="s">
        <v>6</v>
      </c>
      <c r="E138">
        <v>1352.06</v>
      </c>
      <c r="F138">
        <v>103519.14</v>
      </c>
      <c r="G138" t="s">
        <v>4</v>
      </c>
    </row>
    <row r="142" spans="1:13" x14ac:dyDescent="0.2">
      <c r="A142" t="s">
        <v>10</v>
      </c>
      <c r="B142" t="s">
        <v>21</v>
      </c>
      <c r="C142" t="s">
        <v>19</v>
      </c>
      <c r="E142">
        <v>48363.31</v>
      </c>
      <c r="F142">
        <v>79689227.629999995</v>
      </c>
      <c r="G142" t="s">
        <v>4</v>
      </c>
      <c r="J142">
        <v>79689227.629999995</v>
      </c>
      <c r="K142">
        <f>SUM(F144:F145)</f>
        <v>1148994.83</v>
      </c>
      <c r="M142">
        <f>(K142/J142)*100</f>
        <v>1.4418446058165166</v>
      </c>
    </row>
    <row r="144" spans="1:13" x14ac:dyDescent="0.2">
      <c r="C144" t="s">
        <v>6</v>
      </c>
      <c r="E144">
        <v>2941.35</v>
      </c>
      <c r="F144">
        <v>518399.25</v>
      </c>
      <c r="G144" t="s">
        <v>4</v>
      </c>
    </row>
    <row r="145" spans="1:13" x14ac:dyDescent="0.2">
      <c r="E145">
        <v>3489.32</v>
      </c>
      <c r="F145">
        <v>630595.57999999996</v>
      </c>
      <c r="G145" t="s">
        <v>4</v>
      </c>
    </row>
    <row r="148" spans="1:13" x14ac:dyDescent="0.2">
      <c r="A148" t="s">
        <v>23</v>
      </c>
      <c r="B148" t="s">
        <v>22</v>
      </c>
      <c r="C148" t="s">
        <v>19</v>
      </c>
      <c r="E148">
        <v>26082.02</v>
      </c>
      <c r="F148">
        <v>27605787.449999999</v>
      </c>
      <c r="G148" t="s">
        <v>4</v>
      </c>
      <c r="J148">
        <f>SUM(F148:F149)</f>
        <v>74877265.150000006</v>
      </c>
      <c r="K148">
        <f>SUM(F152:F153)</f>
        <v>5267745.04</v>
      </c>
      <c r="M148">
        <f>(K148/J148)*100</f>
        <v>7.0351728651510443</v>
      </c>
    </row>
    <row r="149" spans="1:13" x14ac:dyDescent="0.2">
      <c r="E149">
        <v>33523.730000000003</v>
      </c>
      <c r="F149">
        <v>47271477.700000003</v>
      </c>
      <c r="G149" t="s">
        <v>4</v>
      </c>
    </row>
    <row r="152" spans="1:13" x14ac:dyDescent="0.2">
      <c r="C152" t="s">
        <v>6</v>
      </c>
      <c r="E152">
        <v>1244.8</v>
      </c>
      <c r="F152">
        <v>101940.36</v>
      </c>
      <c r="G152" t="s">
        <v>4</v>
      </c>
    </row>
    <row r="153" spans="1:13" x14ac:dyDescent="0.2">
      <c r="E153">
        <v>14435.37</v>
      </c>
      <c r="F153">
        <v>5165804.68</v>
      </c>
      <c r="G153" t="s">
        <v>4</v>
      </c>
    </row>
    <row r="156" spans="1:13" x14ac:dyDescent="0.2">
      <c r="A156" t="s">
        <v>23</v>
      </c>
      <c r="B156" t="s">
        <v>24</v>
      </c>
      <c r="C156" t="s">
        <v>5</v>
      </c>
    </row>
    <row r="157" spans="1:13" x14ac:dyDescent="0.2">
      <c r="E157">
        <v>44016.33</v>
      </c>
      <c r="F157">
        <v>70506791.480000004</v>
      </c>
      <c r="G157" t="s">
        <v>4</v>
      </c>
      <c r="J157">
        <f>SUM(F157:F158)</f>
        <v>143326890.80000001</v>
      </c>
      <c r="K157">
        <f>SUM(F161:F162)</f>
        <v>159210.97</v>
      </c>
      <c r="M157">
        <f>(K157/J157)*100</f>
        <v>0.11108241385223713</v>
      </c>
    </row>
    <row r="158" spans="1:13" x14ac:dyDescent="0.2">
      <c r="E158">
        <v>39693.21</v>
      </c>
      <c r="F158">
        <v>72820099.319999993</v>
      </c>
      <c r="G158" t="s">
        <v>4</v>
      </c>
    </row>
    <row r="161" spans="1:13" x14ac:dyDescent="0.2">
      <c r="C161" t="s">
        <v>6</v>
      </c>
      <c r="E161">
        <v>1125.6600000000001</v>
      </c>
      <c r="F161">
        <v>88410.2</v>
      </c>
      <c r="G161" t="s">
        <v>4</v>
      </c>
    </row>
    <row r="162" spans="1:13" x14ac:dyDescent="0.2">
      <c r="E162">
        <v>1069.8</v>
      </c>
      <c r="F162">
        <v>70800.77</v>
      </c>
      <c r="G162" t="s">
        <v>4</v>
      </c>
    </row>
    <row r="166" spans="1:13" x14ac:dyDescent="0.2">
      <c r="A166" t="s">
        <v>23</v>
      </c>
      <c r="B166" t="s">
        <v>25</v>
      </c>
      <c r="C166" t="s">
        <v>5</v>
      </c>
      <c r="E166">
        <v>69553.89</v>
      </c>
      <c r="F166">
        <v>132509709.34999999</v>
      </c>
      <c r="G166" t="s">
        <v>4</v>
      </c>
      <c r="J166">
        <f>SUM(F166:F168)</f>
        <v>172851361.88</v>
      </c>
      <c r="K166">
        <f>SUM(F171:F184)</f>
        <v>15132263.850000001</v>
      </c>
      <c r="M166">
        <f>(K166/J166)*100</f>
        <v>8.7544950097097853</v>
      </c>
    </row>
    <row r="167" spans="1:13" x14ac:dyDescent="0.2">
      <c r="E167">
        <v>29505.26</v>
      </c>
      <c r="F167">
        <v>30684982.120000001</v>
      </c>
      <c r="G167" t="s">
        <v>4</v>
      </c>
    </row>
    <row r="168" spans="1:13" x14ac:dyDescent="0.2">
      <c r="E168">
        <v>14762.09</v>
      </c>
      <c r="F168">
        <v>9656670.4100000001</v>
      </c>
      <c r="G168" t="s">
        <v>4</v>
      </c>
    </row>
    <row r="171" spans="1:13" x14ac:dyDescent="0.2">
      <c r="C171" t="s">
        <v>6</v>
      </c>
      <c r="E171">
        <v>3027.14</v>
      </c>
      <c r="F171">
        <v>585201.72</v>
      </c>
      <c r="G171" t="s">
        <v>4</v>
      </c>
    </row>
    <row r="172" spans="1:13" x14ac:dyDescent="0.2">
      <c r="E172">
        <v>1112.31</v>
      </c>
      <c r="F172">
        <v>53756.32</v>
      </c>
      <c r="G172" t="s">
        <v>4</v>
      </c>
    </row>
    <row r="173" spans="1:13" x14ac:dyDescent="0.2">
      <c r="E173">
        <v>3471.29</v>
      </c>
      <c r="F173">
        <v>668690.14</v>
      </c>
      <c r="G173" t="s">
        <v>4</v>
      </c>
    </row>
    <row r="174" spans="1:13" x14ac:dyDescent="0.2">
      <c r="E174">
        <v>1295.55</v>
      </c>
      <c r="F174">
        <v>84290.45</v>
      </c>
      <c r="G174" t="s">
        <v>4</v>
      </c>
    </row>
    <row r="175" spans="1:13" x14ac:dyDescent="0.2">
      <c r="E175">
        <v>8732.66</v>
      </c>
      <c r="F175">
        <v>5183658.26</v>
      </c>
      <c r="G175" t="s">
        <v>4</v>
      </c>
    </row>
    <row r="176" spans="1:13" x14ac:dyDescent="0.2">
      <c r="E176">
        <v>965.2</v>
      </c>
      <c r="F176">
        <v>51326.92</v>
      </c>
      <c r="G176" t="s">
        <v>4</v>
      </c>
    </row>
    <row r="177" spans="1:13" x14ac:dyDescent="0.2">
      <c r="E177">
        <v>1148.92</v>
      </c>
      <c r="F177">
        <v>73576.28</v>
      </c>
      <c r="G177" t="s">
        <v>4</v>
      </c>
    </row>
    <row r="178" spans="1:13" x14ac:dyDescent="0.2">
      <c r="E178">
        <v>765.08</v>
      </c>
      <c r="F178">
        <v>32196.91</v>
      </c>
      <c r="G178" t="s">
        <v>4</v>
      </c>
    </row>
    <row r="179" spans="1:13" x14ac:dyDescent="0.2">
      <c r="E179">
        <v>1662.28</v>
      </c>
      <c r="F179">
        <v>94238.26</v>
      </c>
      <c r="G179" t="s">
        <v>4</v>
      </c>
    </row>
    <row r="180" spans="1:13" x14ac:dyDescent="0.2">
      <c r="E180">
        <v>1901.55</v>
      </c>
      <c r="F180">
        <v>170457.22</v>
      </c>
      <c r="G180" t="s">
        <v>4</v>
      </c>
    </row>
    <row r="181" spans="1:13" x14ac:dyDescent="0.2">
      <c r="E181">
        <v>14274.91</v>
      </c>
      <c r="F181">
        <v>5343285.9400000004</v>
      </c>
      <c r="G181" t="s">
        <v>4</v>
      </c>
    </row>
    <row r="182" spans="1:13" x14ac:dyDescent="0.2">
      <c r="E182">
        <v>8062.81</v>
      </c>
      <c r="F182">
        <v>2503635.38</v>
      </c>
      <c r="G182" t="s">
        <v>4</v>
      </c>
    </row>
    <row r="183" spans="1:13" x14ac:dyDescent="0.2">
      <c r="E183">
        <v>2177.84</v>
      </c>
      <c r="F183">
        <v>260344.74</v>
      </c>
      <c r="G183" t="s">
        <v>4</v>
      </c>
    </row>
    <row r="184" spans="1:13" x14ac:dyDescent="0.2">
      <c r="E184">
        <v>859.86</v>
      </c>
      <c r="F184">
        <v>27605.31</v>
      </c>
      <c r="G184" t="s">
        <v>4</v>
      </c>
    </row>
    <row r="188" spans="1:13" x14ac:dyDescent="0.2">
      <c r="A188" t="s">
        <v>23</v>
      </c>
      <c r="B188" t="s">
        <v>26</v>
      </c>
      <c r="C188" t="s">
        <v>5</v>
      </c>
      <c r="E188">
        <v>38204.99</v>
      </c>
      <c r="F188">
        <v>53820447.420000002</v>
      </c>
      <c r="G188" t="s">
        <v>4</v>
      </c>
      <c r="J188">
        <f>SUM(F188:F189)</f>
        <v>131764244.40000001</v>
      </c>
      <c r="K188">
        <f>SUM(F192:F200)</f>
        <v>6422950.9900000002</v>
      </c>
      <c r="M188">
        <f>(K188/J188)*100</f>
        <v>4.8745780915357333</v>
      </c>
    </row>
    <row r="189" spans="1:13" x14ac:dyDescent="0.2">
      <c r="E189">
        <v>45097.88</v>
      </c>
      <c r="F189">
        <v>77943796.980000004</v>
      </c>
      <c r="G189" t="s">
        <v>4</v>
      </c>
    </row>
    <row r="192" spans="1:13" x14ac:dyDescent="0.2">
      <c r="C192" t="s">
        <v>6</v>
      </c>
      <c r="E192">
        <v>10902.54</v>
      </c>
      <c r="F192">
        <v>4751180.1100000003</v>
      </c>
      <c r="G192" t="s">
        <v>4</v>
      </c>
    </row>
    <row r="193" spans="1:13" x14ac:dyDescent="0.2">
      <c r="E193">
        <v>1322.84</v>
      </c>
      <c r="F193">
        <v>112272.24</v>
      </c>
      <c r="G193" t="s">
        <v>4</v>
      </c>
    </row>
    <row r="194" spans="1:13" x14ac:dyDescent="0.2">
      <c r="E194">
        <v>1341.17</v>
      </c>
      <c r="F194">
        <v>101715.18</v>
      </c>
      <c r="G194" t="s">
        <v>4</v>
      </c>
    </row>
    <row r="195" spans="1:13" x14ac:dyDescent="0.2">
      <c r="E195">
        <v>2973.25</v>
      </c>
      <c r="F195">
        <v>535532.76</v>
      </c>
      <c r="G195" t="s">
        <v>4</v>
      </c>
    </row>
    <row r="196" spans="1:13" x14ac:dyDescent="0.2">
      <c r="E196">
        <v>2696.81</v>
      </c>
      <c r="F196">
        <v>490618.86</v>
      </c>
      <c r="G196" t="s">
        <v>4</v>
      </c>
    </row>
    <row r="197" spans="1:13" x14ac:dyDescent="0.2">
      <c r="E197">
        <v>2253.96</v>
      </c>
      <c r="F197">
        <v>223139.77</v>
      </c>
      <c r="G197" t="s">
        <v>4</v>
      </c>
    </row>
    <row r="198" spans="1:13" x14ac:dyDescent="0.2">
      <c r="E198">
        <v>1412.18</v>
      </c>
      <c r="F198">
        <v>93377.02</v>
      </c>
      <c r="G198" t="s">
        <v>4</v>
      </c>
    </row>
    <row r="199" spans="1:13" x14ac:dyDescent="0.2">
      <c r="E199">
        <v>1034.8699999999999</v>
      </c>
      <c r="F199">
        <v>59862.94</v>
      </c>
      <c r="G199" t="s">
        <v>4</v>
      </c>
    </row>
    <row r="200" spans="1:13" x14ac:dyDescent="0.2">
      <c r="E200">
        <v>904.08</v>
      </c>
      <c r="F200">
        <v>55252.11</v>
      </c>
      <c r="G200" t="s">
        <v>4</v>
      </c>
    </row>
    <row r="202" spans="1:13" x14ac:dyDescent="0.2">
      <c r="A202" t="s">
        <v>23</v>
      </c>
      <c r="B202" t="s">
        <v>27</v>
      </c>
      <c r="C202" t="s">
        <v>5</v>
      </c>
    </row>
    <row r="203" spans="1:13" x14ac:dyDescent="0.2">
      <c r="E203">
        <v>42550.91</v>
      </c>
      <c r="F203">
        <v>55041011.159999996</v>
      </c>
      <c r="G203" t="s">
        <v>4</v>
      </c>
      <c r="J203">
        <v>55041011.159999996</v>
      </c>
      <c r="K203">
        <f>SUM(F205:F206)</f>
        <v>15433260.57</v>
      </c>
      <c r="M203">
        <f>(K203/J203)*100</f>
        <v>28.039565852336352</v>
      </c>
    </row>
    <row r="205" spans="1:13" x14ac:dyDescent="0.2">
      <c r="C205" t="s">
        <v>6</v>
      </c>
      <c r="E205">
        <v>22084.53</v>
      </c>
      <c r="F205">
        <v>15316355.23</v>
      </c>
      <c r="G205" t="s">
        <v>4</v>
      </c>
    </row>
    <row r="206" spans="1:13" x14ac:dyDescent="0.2">
      <c r="E206">
        <v>1302.94</v>
      </c>
      <c r="F206">
        <v>116905.34</v>
      </c>
      <c r="G206" t="s">
        <v>4</v>
      </c>
    </row>
    <row r="210" spans="1:13" x14ac:dyDescent="0.2">
      <c r="A210" t="s">
        <v>23</v>
      </c>
      <c r="B210" t="s">
        <v>37</v>
      </c>
      <c r="C210" t="s">
        <v>5</v>
      </c>
      <c r="E210">
        <v>68394.740000000005</v>
      </c>
      <c r="F210">
        <v>109020733.3</v>
      </c>
      <c r="G210" t="s">
        <v>4</v>
      </c>
      <c r="J210">
        <v>109020733.3</v>
      </c>
      <c r="K210">
        <f>SUM(F213:F224)</f>
        <v>34870280.029999994</v>
      </c>
      <c r="M210">
        <f>(K210/J210)*100</f>
        <v>31.984998609434221</v>
      </c>
    </row>
    <row r="213" spans="1:13" x14ac:dyDescent="0.2">
      <c r="C213" t="s">
        <v>6</v>
      </c>
      <c r="E213">
        <v>52680.22</v>
      </c>
      <c r="F213">
        <v>34303710.899999999</v>
      </c>
      <c r="G213" t="s">
        <v>4</v>
      </c>
    </row>
    <row r="214" spans="1:13" x14ac:dyDescent="0.2">
      <c r="E214">
        <v>1743.62</v>
      </c>
      <c r="F214">
        <v>64056.31</v>
      </c>
      <c r="G214" t="s">
        <v>4</v>
      </c>
    </row>
    <row r="215" spans="1:13" x14ac:dyDescent="0.2">
      <c r="E215">
        <v>1325.01</v>
      </c>
      <c r="F215">
        <v>45945.93</v>
      </c>
      <c r="G215" t="s">
        <v>4</v>
      </c>
    </row>
    <row r="216" spans="1:13" x14ac:dyDescent="0.2">
      <c r="E216">
        <v>940.68</v>
      </c>
      <c r="F216">
        <v>30814.47</v>
      </c>
      <c r="G216" t="s">
        <v>4</v>
      </c>
    </row>
    <row r="217" spans="1:13" x14ac:dyDescent="0.2">
      <c r="E217">
        <v>776.42</v>
      </c>
      <c r="F217">
        <v>29561.07</v>
      </c>
      <c r="G217" t="s">
        <v>4</v>
      </c>
    </row>
    <row r="218" spans="1:13" x14ac:dyDescent="0.2">
      <c r="E218">
        <v>1415.24</v>
      </c>
      <c r="F218">
        <v>52874.83</v>
      </c>
      <c r="G218" t="s">
        <v>4</v>
      </c>
    </row>
    <row r="219" spans="1:13" x14ac:dyDescent="0.2">
      <c r="E219">
        <v>906.8</v>
      </c>
      <c r="F219">
        <v>37265.19</v>
      </c>
      <c r="G219" t="s">
        <v>4</v>
      </c>
    </row>
    <row r="220" spans="1:13" x14ac:dyDescent="0.2">
      <c r="E220">
        <v>1681.85</v>
      </c>
      <c r="F220">
        <v>104322.69</v>
      </c>
      <c r="G220" t="s">
        <v>4</v>
      </c>
    </row>
    <row r="221" spans="1:13" x14ac:dyDescent="0.2">
      <c r="E221">
        <v>757.45</v>
      </c>
      <c r="F221">
        <v>32915.46</v>
      </c>
      <c r="G221" t="s">
        <v>4</v>
      </c>
    </row>
    <row r="222" spans="1:13" x14ac:dyDescent="0.2">
      <c r="E222">
        <v>1771.93</v>
      </c>
      <c r="F222">
        <v>98045.04</v>
      </c>
      <c r="G222" t="s">
        <v>4</v>
      </c>
    </row>
    <row r="223" spans="1:13" x14ac:dyDescent="0.2">
      <c r="E223">
        <v>979.54</v>
      </c>
      <c r="F223">
        <v>31225.360000000001</v>
      </c>
      <c r="G223" t="s">
        <v>4</v>
      </c>
    </row>
    <row r="224" spans="1:13" x14ac:dyDescent="0.2">
      <c r="E224">
        <v>897.07</v>
      </c>
      <c r="F224">
        <v>39542.78</v>
      </c>
      <c r="G224" t="s">
        <v>4</v>
      </c>
    </row>
    <row r="229" spans="1:13" x14ac:dyDescent="0.2">
      <c r="A229" t="s">
        <v>23</v>
      </c>
      <c r="B229" t="s">
        <v>28</v>
      </c>
      <c r="C229" t="s">
        <v>5</v>
      </c>
      <c r="E229">
        <v>34055</v>
      </c>
      <c r="F229">
        <v>45104077.619999997</v>
      </c>
      <c r="G229" t="s">
        <v>4</v>
      </c>
      <c r="J229">
        <f>SUM(F229:F230)</f>
        <v>69899637.679999992</v>
      </c>
      <c r="K229">
        <f>SUM(F232:F235)</f>
        <v>71980.040000000008</v>
      </c>
      <c r="M229">
        <f>(K229/J229)*100</f>
        <v>0.10297627053451133</v>
      </c>
    </row>
    <row r="230" spans="1:13" x14ac:dyDescent="0.2">
      <c r="B230" t="s">
        <v>38</v>
      </c>
      <c r="E230">
        <v>28458.76</v>
      </c>
      <c r="F230">
        <v>24795560.059999999</v>
      </c>
      <c r="G230" t="s">
        <v>4</v>
      </c>
    </row>
    <row r="232" spans="1:13" x14ac:dyDescent="0.2">
      <c r="C232" t="s">
        <v>6</v>
      </c>
      <c r="E232">
        <v>838.15</v>
      </c>
      <c r="F232">
        <v>26056.38</v>
      </c>
      <c r="G232" t="s">
        <v>4</v>
      </c>
    </row>
    <row r="233" spans="1:13" x14ac:dyDescent="0.2">
      <c r="E233">
        <v>437.27</v>
      </c>
      <c r="F233">
        <v>11331.26</v>
      </c>
      <c r="G233" t="s">
        <v>4</v>
      </c>
    </row>
    <row r="234" spans="1:13" x14ac:dyDescent="0.2">
      <c r="E234">
        <v>890.29</v>
      </c>
      <c r="F234">
        <v>34592.400000000001</v>
      </c>
      <c r="G234" t="s">
        <v>4</v>
      </c>
    </row>
    <row r="238" spans="1:13" x14ac:dyDescent="0.2">
      <c r="A238" t="s">
        <v>23</v>
      </c>
      <c r="B238" t="s">
        <v>29</v>
      </c>
      <c r="C238" t="s">
        <v>5</v>
      </c>
      <c r="E238">
        <v>38940.400000000001</v>
      </c>
      <c r="F238">
        <v>54168781.100000001</v>
      </c>
      <c r="G238" t="s">
        <v>4</v>
      </c>
      <c r="J238">
        <f>SUM(F238:F239)</f>
        <v>86539152.569999993</v>
      </c>
      <c r="K238">
        <f>SUM(F242:F246)</f>
        <v>5083439.129999999</v>
      </c>
      <c r="M238">
        <f>(K238/J238)*100</f>
        <v>5.8741494214287515</v>
      </c>
    </row>
    <row r="239" spans="1:13" x14ac:dyDescent="0.2">
      <c r="E239">
        <v>35472.94</v>
      </c>
      <c r="F239">
        <v>32370371.469999999</v>
      </c>
      <c r="G239" t="s">
        <v>4</v>
      </c>
    </row>
    <row r="242" spans="1:13" x14ac:dyDescent="0.2">
      <c r="C242" t="s">
        <v>6</v>
      </c>
      <c r="E242">
        <v>6098.12</v>
      </c>
      <c r="F242">
        <v>807603.72</v>
      </c>
      <c r="G242" t="s">
        <v>4</v>
      </c>
    </row>
    <row r="243" spans="1:13" x14ac:dyDescent="0.2">
      <c r="E243">
        <v>1580.98</v>
      </c>
      <c r="F243">
        <v>156430.91</v>
      </c>
      <c r="G243" t="s">
        <v>4</v>
      </c>
    </row>
    <row r="244" spans="1:13" x14ac:dyDescent="0.2">
      <c r="E244">
        <v>8877.15</v>
      </c>
      <c r="F244">
        <v>3941462.76</v>
      </c>
      <c r="G244" t="s">
        <v>4</v>
      </c>
    </row>
    <row r="245" spans="1:13" x14ac:dyDescent="0.2">
      <c r="E245">
        <v>1547.38</v>
      </c>
      <c r="F245">
        <v>143444.97</v>
      </c>
      <c r="G245" t="s">
        <v>4</v>
      </c>
    </row>
    <row r="246" spans="1:13" x14ac:dyDescent="0.2">
      <c r="E246">
        <v>806.04</v>
      </c>
      <c r="F246">
        <v>34496.769999999997</v>
      </c>
      <c r="G246" t="s">
        <v>4</v>
      </c>
    </row>
    <row r="250" spans="1:13" x14ac:dyDescent="0.2">
      <c r="A250" t="s">
        <v>23</v>
      </c>
      <c r="B250" t="s">
        <v>30</v>
      </c>
      <c r="C250" t="s">
        <v>5</v>
      </c>
      <c r="E250">
        <v>40923.660000000003</v>
      </c>
      <c r="F250">
        <v>62833782.979999997</v>
      </c>
      <c r="G250" t="s">
        <v>4</v>
      </c>
      <c r="J250">
        <f>SUM(F250:F251)</f>
        <v>131641408.27000001</v>
      </c>
      <c r="K250">
        <f>SUM(F254:F285)</f>
        <v>6781273.4500000011</v>
      </c>
      <c r="M250">
        <f>(K250/J250)*100</f>
        <v>5.1513224745297697</v>
      </c>
    </row>
    <row r="251" spans="1:13" x14ac:dyDescent="0.2">
      <c r="E251">
        <v>49271.360000000001</v>
      </c>
      <c r="F251">
        <v>68807625.290000007</v>
      </c>
      <c r="G251" t="s">
        <v>4</v>
      </c>
    </row>
    <row r="254" spans="1:13" x14ac:dyDescent="0.2">
      <c r="C254" t="s">
        <v>6</v>
      </c>
      <c r="E254">
        <v>1972.94</v>
      </c>
      <c r="F254">
        <v>169985.61</v>
      </c>
      <c r="G254" t="s">
        <v>4</v>
      </c>
    </row>
    <row r="255" spans="1:13" x14ac:dyDescent="0.2">
      <c r="E255">
        <v>1008.65</v>
      </c>
      <c r="F255">
        <v>34637.440000000002</v>
      </c>
      <c r="G255" t="s">
        <v>4</v>
      </c>
    </row>
    <row r="256" spans="1:13" x14ac:dyDescent="0.2">
      <c r="E256">
        <v>1165.6400000000001</v>
      </c>
      <c r="F256">
        <v>39693.57</v>
      </c>
      <c r="G256" t="s">
        <v>4</v>
      </c>
    </row>
    <row r="257" spans="5:7" x14ac:dyDescent="0.2">
      <c r="E257">
        <v>2448.75</v>
      </c>
      <c r="F257">
        <v>229018.69</v>
      </c>
      <c r="G257" t="s">
        <v>4</v>
      </c>
    </row>
    <row r="258" spans="5:7" x14ac:dyDescent="0.2">
      <c r="E258">
        <v>1014.57</v>
      </c>
      <c r="F258">
        <v>62064.12</v>
      </c>
      <c r="G258" t="s">
        <v>4</v>
      </c>
    </row>
    <row r="259" spans="5:7" x14ac:dyDescent="0.2">
      <c r="E259">
        <v>1207.3699999999999</v>
      </c>
      <c r="F259">
        <v>66777.17</v>
      </c>
      <c r="G259" t="s">
        <v>4</v>
      </c>
    </row>
    <row r="260" spans="5:7" x14ac:dyDescent="0.2">
      <c r="E260">
        <v>593.79</v>
      </c>
      <c r="F260">
        <v>23169.05</v>
      </c>
      <c r="G260" t="s">
        <v>4</v>
      </c>
    </row>
    <row r="261" spans="5:7" x14ac:dyDescent="0.2">
      <c r="E261">
        <v>7334.59</v>
      </c>
      <c r="F261">
        <v>1434388.98</v>
      </c>
      <c r="G261" t="s">
        <v>4</v>
      </c>
    </row>
    <row r="262" spans="5:7" x14ac:dyDescent="0.2">
      <c r="E262">
        <v>769.09</v>
      </c>
      <c r="F262">
        <v>38455.339999999997</v>
      </c>
      <c r="G262" t="s">
        <v>4</v>
      </c>
    </row>
    <row r="263" spans="5:7" x14ac:dyDescent="0.2">
      <c r="E263">
        <v>1864.58</v>
      </c>
      <c r="F263">
        <v>126354.72</v>
      </c>
      <c r="G263" t="s">
        <v>4</v>
      </c>
    </row>
    <row r="264" spans="5:7" x14ac:dyDescent="0.2">
      <c r="E264">
        <v>1003.61</v>
      </c>
      <c r="F264">
        <v>53763.4</v>
      </c>
      <c r="G264" t="s">
        <v>4</v>
      </c>
    </row>
    <row r="265" spans="5:7" x14ac:dyDescent="0.2">
      <c r="E265">
        <v>1423.31</v>
      </c>
      <c r="F265">
        <v>96317.49</v>
      </c>
      <c r="G265" t="s">
        <v>4</v>
      </c>
    </row>
    <row r="266" spans="5:7" x14ac:dyDescent="0.2">
      <c r="E266">
        <v>2068.9</v>
      </c>
      <c r="F266">
        <v>173878.41</v>
      </c>
      <c r="G266" t="s">
        <v>4</v>
      </c>
    </row>
    <row r="267" spans="5:7" x14ac:dyDescent="0.2">
      <c r="E267">
        <v>559.62</v>
      </c>
      <c r="F267">
        <v>13377.09</v>
      </c>
      <c r="G267" t="s">
        <v>4</v>
      </c>
    </row>
    <row r="268" spans="5:7" x14ac:dyDescent="0.2">
      <c r="E268">
        <v>5058.9399999999996</v>
      </c>
      <c r="F268">
        <v>1296443.42</v>
      </c>
      <c r="G268" t="s">
        <v>4</v>
      </c>
    </row>
    <row r="269" spans="5:7" x14ac:dyDescent="0.2">
      <c r="E269">
        <v>4533.63</v>
      </c>
      <c r="F269">
        <v>988999.53</v>
      </c>
      <c r="G269" t="s">
        <v>4</v>
      </c>
    </row>
    <row r="270" spans="5:7" x14ac:dyDescent="0.2">
      <c r="E270">
        <v>1953.04</v>
      </c>
      <c r="F270">
        <v>260371.56</v>
      </c>
      <c r="G270" t="s">
        <v>4</v>
      </c>
    </row>
    <row r="271" spans="5:7" x14ac:dyDescent="0.2">
      <c r="E271">
        <v>3597.8</v>
      </c>
      <c r="F271">
        <v>275820.28999999998</v>
      </c>
      <c r="G271" t="s">
        <v>4</v>
      </c>
    </row>
    <row r="272" spans="5:7" x14ac:dyDescent="0.2">
      <c r="E272">
        <v>816.17</v>
      </c>
      <c r="F272">
        <v>32634.11</v>
      </c>
      <c r="G272" t="s">
        <v>4</v>
      </c>
    </row>
    <row r="273" spans="5:7" x14ac:dyDescent="0.2">
      <c r="E273">
        <v>610.42999999999995</v>
      </c>
      <c r="F273">
        <v>16196.62</v>
      </c>
      <c r="G273" t="s">
        <v>4</v>
      </c>
    </row>
    <row r="274" spans="5:7" x14ac:dyDescent="0.2">
      <c r="E274">
        <v>826.98</v>
      </c>
      <c r="F274">
        <v>35344.85</v>
      </c>
      <c r="G274" t="s">
        <v>4</v>
      </c>
    </row>
    <row r="275" spans="5:7" x14ac:dyDescent="0.2">
      <c r="E275">
        <v>841.03</v>
      </c>
      <c r="F275">
        <v>39418.800000000003</v>
      </c>
      <c r="G275" t="s">
        <v>4</v>
      </c>
    </row>
    <row r="276" spans="5:7" x14ac:dyDescent="0.2">
      <c r="E276">
        <v>549.04999999999995</v>
      </c>
      <c r="F276">
        <v>12861.46</v>
      </c>
      <c r="G276" t="s">
        <v>4</v>
      </c>
    </row>
    <row r="277" spans="5:7" x14ac:dyDescent="0.2">
      <c r="E277">
        <v>1749.91</v>
      </c>
      <c r="F277">
        <v>157803.74</v>
      </c>
      <c r="G277" t="s">
        <v>4</v>
      </c>
    </row>
    <row r="278" spans="5:7" x14ac:dyDescent="0.2">
      <c r="E278">
        <v>762.56</v>
      </c>
      <c r="F278">
        <v>30223.439999999999</v>
      </c>
      <c r="G278" t="s">
        <v>4</v>
      </c>
    </row>
    <row r="279" spans="5:7" x14ac:dyDescent="0.2">
      <c r="E279">
        <v>1975.22</v>
      </c>
      <c r="F279">
        <v>261689.74</v>
      </c>
      <c r="G279" t="s">
        <v>4</v>
      </c>
    </row>
    <row r="280" spans="5:7" x14ac:dyDescent="0.2">
      <c r="E280">
        <v>1641.41</v>
      </c>
      <c r="F280">
        <v>93511.87</v>
      </c>
      <c r="G280" t="s">
        <v>4</v>
      </c>
    </row>
    <row r="281" spans="5:7" x14ac:dyDescent="0.2">
      <c r="E281">
        <v>1826.37</v>
      </c>
      <c r="F281">
        <v>149601.69</v>
      </c>
      <c r="G281" t="s">
        <v>4</v>
      </c>
    </row>
    <row r="282" spans="5:7" x14ac:dyDescent="0.2">
      <c r="E282">
        <v>1669.24</v>
      </c>
      <c r="F282">
        <v>103270.68</v>
      </c>
      <c r="G282" t="s">
        <v>4</v>
      </c>
    </row>
    <row r="283" spans="5:7" x14ac:dyDescent="0.2">
      <c r="E283">
        <v>795.34</v>
      </c>
      <c r="F283">
        <v>36313.879999999997</v>
      </c>
      <c r="G283" t="s">
        <v>4</v>
      </c>
    </row>
    <row r="284" spans="5:7" x14ac:dyDescent="0.2">
      <c r="E284">
        <v>2661.46</v>
      </c>
      <c r="F284">
        <v>270375.53999999998</v>
      </c>
      <c r="G284" t="s">
        <v>4</v>
      </c>
    </row>
    <row r="285" spans="5:7" x14ac:dyDescent="0.2">
      <c r="E285">
        <v>1525.8</v>
      </c>
      <c r="F285">
        <v>158511.15</v>
      </c>
      <c r="G285" t="s">
        <v>4</v>
      </c>
    </row>
    <row r="290" spans="1:13" x14ac:dyDescent="0.2">
      <c r="A290" t="s">
        <v>23</v>
      </c>
      <c r="B290" t="s">
        <v>31</v>
      </c>
      <c r="C290" t="s">
        <v>5</v>
      </c>
      <c r="E290">
        <v>35782.51</v>
      </c>
      <c r="F290">
        <v>38120801.259999998</v>
      </c>
      <c r="G290" t="s">
        <v>4</v>
      </c>
      <c r="J290">
        <v>38120801.259999998</v>
      </c>
      <c r="K290">
        <v>46667</v>
      </c>
      <c r="M290">
        <f>(K290/J290)*100</f>
        <v>0.12241872798452297</v>
      </c>
    </row>
    <row r="292" spans="1:13" x14ac:dyDescent="0.2">
      <c r="C292" t="s">
        <v>6</v>
      </c>
      <c r="E292">
        <v>873.92</v>
      </c>
      <c r="F292">
        <v>46667</v>
      </c>
      <c r="G292" t="s">
        <v>4</v>
      </c>
    </row>
    <row r="296" spans="1:13" x14ac:dyDescent="0.2">
      <c r="A296" t="s">
        <v>23</v>
      </c>
      <c r="B296" t="s">
        <v>32</v>
      </c>
      <c r="C296" t="s">
        <v>5</v>
      </c>
      <c r="E296">
        <v>63971.48</v>
      </c>
      <c r="F296">
        <v>132497674.47</v>
      </c>
      <c r="G296" t="s">
        <v>4</v>
      </c>
      <c r="J296">
        <v>132497674.47</v>
      </c>
      <c r="K296">
        <v>299929.01</v>
      </c>
      <c r="M296">
        <f>(K296/J296)*100</f>
        <v>0.22636548996028577</v>
      </c>
    </row>
    <row r="298" spans="1:13" x14ac:dyDescent="0.2">
      <c r="C298" t="s">
        <v>6</v>
      </c>
      <c r="E298">
        <v>2671.35</v>
      </c>
      <c r="F298">
        <v>299929.01</v>
      </c>
      <c r="G298" t="s">
        <v>4</v>
      </c>
    </row>
    <row r="303" spans="1:13" x14ac:dyDescent="0.2">
      <c r="A303" t="s">
        <v>23</v>
      </c>
      <c r="B303" t="s">
        <v>33</v>
      </c>
      <c r="C303" t="s">
        <v>5</v>
      </c>
      <c r="E303">
        <v>57740.41</v>
      </c>
      <c r="F303">
        <v>84948884.230000004</v>
      </c>
      <c r="G303" t="s">
        <v>4</v>
      </c>
      <c r="J303">
        <v>84948884.230000004</v>
      </c>
      <c r="K303">
        <v>326148.08</v>
      </c>
      <c r="M303">
        <f>(K303/J303)*100</f>
        <v>0.38393450715250199</v>
      </c>
    </row>
    <row r="305" spans="3:7" x14ac:dyDescent="0.2">
      <c r="C305" t="s">
        <v>6</v>
      </c>
      <c r="E305">
        <v>3103.53</v>
      </c>
      <c r="F305">
        <v>326148.08</v>
      </c>
      <c r="G305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2020-06-28T14:53:02Z</dcterms:created>
  <dcterms:modified xsi:type="dcterms:W3CDTF">2020-07-14T13:15:21Z</dcterms:modified>
</cp:coreProperties>
</file>